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<sst xmlns="http://schemas.openxmlformats.org/spreadsheetml/2006/main" count="49" uniqueCount="49">
  <si>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</si>
  <si>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IUE052</t>
  </si>
  <si>
    <t xml:space="preserve">Ud</t>
  </si>
  <si>
    <t xml:space="preserve">Estación depuradora biológica.</t>
  </si>
  <si>
    <r>
      <rPr>
        <b/>
        <sz val="8.25"/>
        <color rgb="FF000000"/>
        <rFont val="Arial"/>
        <family val="2"/>
      </rPr>
      <t xml:space="preserve">Estación depuradora biológica de aguas residuales, tecnología VFL, modelo AT75 "BIOVIANA", capacidad para 25 a 75 usuarios (H.E.), carga media de materia orgánica contaminante (DBO5) de 3,6 kg/día y caudal máximo de agua depurada de 8100 litros/día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</si>
  <si>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</si>
  <si>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</si>
  <si>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</si>
  <si>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</si>
  <si>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</si>
  <si>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</si>
  <si>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</si>
  <si>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mt46edb010D</t>
  </si>
  <si>
    <t xml:space="preserve">Ud</t>
  </si>
  <si>
    <t xml:space="preserve">Estación depuradora biológica de aguas residuales, tecnología VFL, modelo AT75 "BIOVIANA", capacidad para 25 a 75 usuarios (H.E.), carga media de materia orgánica contaminante (DBO5) de 3,6 kg/día y caudal máximo de agua depurada de 8100 litros/día, equipada con una estación de bombeo, un reactor biológico tipo AT, dos compresores y un depósito de fangos, según UNE-EN 12566-3.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</si>
  <si>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</si>
  <si>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</si>
  <si>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</si>
  <si>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</si>
  <si>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</si>
  <si>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</si>
  <si>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</si>
  <si>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</si>
  <si>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</si>
  <si>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</si>
  <si>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</si>
  <si>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</si>
  <si>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</si>
  <si>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</si>
  <si>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</si>
  <si>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</si>
  <si>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</si>
  <si>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</si>
  <si>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</si>
  <si>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</si>
  <si>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</si>
  <si>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</si>
  <si>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</si>
  <si>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10.997,79€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</si>
  <si>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</si>
  <si>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</si>
  <si>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</si>
  <si>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</si>
  <si>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</si>
  <si>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12566-3:2006/A2:2014</t>
  </si>
  <si>
    <t xml:space="preserve">Pequeñas instalaciones de depuración de aguas residuales para poblaciones de hasta 50 habitantes equivalentes. Parte 3: Plantas de depuración de aguas residuales domésticas prefabricadas y/o montadas en su destino.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</si>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</sst>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49.13" customWidth="1"/>
    <col min="5" max="5" width="5.44" customWidth="1"/>
    <col min="6" max="6" width="9.35" customWidth="1"/>
    <col min="7" max="7" width="3.40" customWidth="1"/>
    <col min="8" max="8" width="10.71" customWidth="1"/>
    <col min="9" max="9" width="3.5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/>
      <c r="I8" s="6" t="s">
        <v>10</v>
      </c>
      <c r="J8" s="6"/>
    </row>
    <row r="9" spans="1:10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  <c r="I9" s="7"/>
      <c r="J9" s="7"/>
    </row>
    <row r="10" spans="1:10" ht="87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1"/>
      <c r="G10" s="13">
        <v>25951.800000</v>
      </c>
      <c r="H10" s="13"/>
      <c r="I10" s="13">
        <f ca="1">ROUND(INDIRECT(ADDRESS(ROW()+(0), COLUMN()+(-4), 1))*INDIRECT(ADDRESS(ROW()+(0), COLUMN()+(-2), 1)), 2)</f>
        <v>25951.800000</v>
      </c>
      <c r="J10" s="13"/>
    </row>
    <row r="11" spans="1:10" ht="13.50" thickBot="1" customHeight="1">
      <c r="A11" s="14"/>
      <c r="B11" s="14"/>
      <c r="C11" s="14"/>
      <c r="D11" s="14"/>
      <c r="E11" s="8" t="s">
        <v>15</v>
      </c>
      <c r="F11" s="8"/>
      <c r="G11" s="8"/>
      <c r="H11" s="8"/>
      <c r="I11" s="16">
        <f ca="1">ROUND(SUM(INDIRECT(ADDRESS(ROW()+(-1), COLUMN()+(0), 1))), 2)</f>
        <v>25951.800000</v>
      </c>
      <c r="J11" s="16"/>
    </row>
    <row r="12" spans="1:10" ht="13.50" thickBot="1" customHeight="1">
      <c r="A12" s="14">
        <v>2.000000</v>
      </c>
      <c r="B12" s="14"/>
      <c r="C12" s="14"/>
      <c r="D12" s="17" t="s">
        <v>16</v>
      </c>
      <c r="E12" s="17"/>
      <c r="F12" s="17"/>
      <c r="G12" s="14"/>
      <c r="H12" s="14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1.077000</v>
      </c>
      <c r="F13" s="11"/>
      <c r="G13" s="13">
        <v>50.010000</v>
      </c>
      <c r="H13" s="13"/>
      <c r="I13" s="13">
        <f ca="1">ROUND(INDIRECT(ADDRESS(ROW()+(0), COLUMN()+(-4), 1))*INDIRECT(ADDRESS(ROW()+(0), COLUMN()+(-2), 1)), 2)</f>
        <v>53.860000</v>
      </c>
      <c r="J13" s="13"/>
    </row>
    <row r="14" spans="1:10" ht="13.50" thickBot="1" customHeight="1">
      <c r="A14" s="14"/>
      <c r="B14" s="14"/>
      <c r="C14" s="14"/>
      <c r="D14" s="14"/>
      <c r="E14" s="8" t="s">
        <v>20</v>
      </c>
      <c r="F14" s="8"/>
      <c r="G14" s="8"/>
      <c r="H14" s="8"/>
      <c r="I14" s="16">
        <f ca="1">ROUND(SUM(INDIRECT(ADDRESS(ROW()+(-1), COLUMN()+(0), 1))), 2)</f>
        <v>53.860000</v>
      </c>
      <c r="J14" s="16"/>
    </row>
    <row r="15" spans="1:10" ht="13.50" thickBot="1" customHeight="1">
      <c r="A15" s="14">
        <v>3.000000</v>
      </c>
      <c r="B15" s="14"/>
      <c r="C15" s="14"/>
      <c r="D15" s="17" t="s">
        <v>21</v>
      </c>
      <c r="E15" s="17"/>
      <c r="F15" s="17"/>
      <c r="G15" s="14"/>
      <c r="H15" s="14"/>
      <c r="I15" s="14"/>
      <c r="J15" s="14"/>
    </row>
    <row r="16" spans="1:10" ht="13.50" thickBot="1" customHeight="1">
      <c r="A16" s="1" t="s">
        <v>22</v>
      </c>
      <c r="B16" s="1"/>
      <c r="C16" s="9" t="s">
        <v>23</v>
      </c>
      <c r="D16" s="1" t="s">
        <v>24</v>
      </c>
      <c r="E16" s="10">
        <v>6.462000</v>
      </c>
      <c r="F16" s="10"/>
      <c r="G16" s="12">
        <v>17.820000</v>
      </c>
      <c r="H16" s="12"/>
      <c r="I16" s="12">
        <f ca="1">ROUND(INDIRECT(ADDRESS(ROW()+(0), COLUMN()+(-4), 1))*INDIRECT(ADDRESS(ROW()+(0), COLUMN()+(-2), 1)), 2)</f>
        <v>115.150000</v>
      </c>
      <c r="J16" s="12"/>
    </row>
    <row r="17" spans="1:10" ht="13.50" thickBot="1" customHeight="1">
      <c r="A17" s="1" t="s">
        <v>25</v>
      </c>
      <c r="B17" s="1"/>
      <c r="C17" s="9" t="s">
        <v>26</v>
      </c>
      <c r="D17" s="1" t="s">
        <v>27</v>
      </c>
      <c r="E17" s="10">
        <v>6.462000</v>
      </c>
      <c r="F17" s="10"/>
      <c r="G17" s="12">
        <v>16.100000</v>
      </c>
      <c r="H17" s="12"/>
      <c r="I17" s="12">
        <f ca="1">ROUND(INDIRECT(ADDRESS(ROW()+(0), COLUMN()+(-4), 1))*INDIRECT(ADDRESS(ROW()+(0), COLUMN()+(-2), 1)), 2)</f>
        <v>104.040000</v>
      </c>
      <c r="J17" s="12"/>
    </row>
    <row r="18" spans="1:10" ht="13.50" thickBot="1" customHeight="1">
      <c r="A18" s="1" t="s">
        <v>28</v>
      </c>
      <c r="B18" s="1"/>
      <c r="C18" s="9" t="s">
        <v>29</v>
      </c>
      <c r="D18" s="1" t="s">
        <v>30</v>
      </c>
      <c r="E18" s="10">
        <v>2.154000</v>
      </c>
      <c r="F18" s="10"/>
      <c r="G18" s="12">
        <v>17.820000</v>
      </c>
      <c r="H18" s="12"/>
      <c r="I18" s="12">
        <f ca="1">ROUND(INDIRECT(ADDRESS(ROW()+(0), COLUMN()+(-4), 1))*INDIRECT(ADDRESS(ROW()+(0), COLUMN()+(-2), 1)), 2)</f>
        <v>38.380000</v>
      </c>
      <c r="J18" s="12"/>
    </row>
    <row r="19" spans="1:10" ht="13.50" thickBot="1" customHeight="1">
      <c r="A19" s="1" t="s">
        <v>31</v>
      </c>
      <c r="B19" s="1"/>
      <c r="C19" s="9" t="s">
        <v>32</v>
      </c>
      <c r="D19" s="1" t="s">
        <v>33</v>
      </c>
      <c r="E19" s="11">
        <v>2.154000</v>
      </c>
      <c r="F19" s="11"/>
      <c r="G19" s="13">
        <v>16.100000</v>
      </c>
      <c r="H19" s="13"/>
      <c r="I19" s="13">
        <f ca="1">ROUND(INDIRECT(ADDRESS(ROW()+(0), COLUMN()+(-4), 1))*INDIRECT(ADDRESS(ROW()+(0), COLUMN()+(-2), 1)), 2)</f>
        <v>34.680000</v>
      </c>
      <c r="J19" s="13"/>
    </row>
    <row r="20" spans="1:10" ht="13.50" thickBot="1" customHeight="1">
      <c r="A20" s="14"/>
      <c r="B20" s="14"/>
      <c r="C20" s="14"/>
      <c r="D20" s="14"/>
      <c r="E20" s="8" t="s">
        <v>34</v>
      </c>
      <c r="F20" s="8"/>
      <c r="G20" s="8"/>
      <c r="H20" s="8"/>
      <c r="I20" s="16">
        <f ca="1">ROUND(SUM(INDIRECT(ADDRESS(ROW()+(-1), COLUMN()+(0), 1)),INDIRECT(ADDRESS(ROW()+(-2), COLUMN()+(0), 1)),INDIRECT(ADDRESS(ROW()+(-3), COLUMN()+(0), 1)),INDIRECT(ADDRESS(ROW()+(-4), COLUMN()+(0), 1))), 2)</f>
        <v>292.250000</v>
      </c>
      <c r="J20" s="16"/>
    </row>
    <row r="21" spans="1:10" ht="13.50" thickBot="1" customHeight="1">
      <c r="A21" s="14">
        <v>4.000000</v>
      </c>
      <c r="B21" s="14"/>
      <c r="C21" s="14"/>
      <c r="D21" s="17" t="s">
        <v>35</v>
      </c>
      <c r="E21" s="17"/>
      <c r="F21" s="17"/>
      <c r="G21" s="14"/>
      <c r="H21" s="14"/>
      <c r="I21" s="14"/>
      <c r="J21" s="14"/>
    </row>
    <row r="22" spans="1:10" ht="13.50" thickBot="1" customHeight="1">
      <c r="A22" s="18"/>
      <c r="B22" s="18"/>
      <c r="C22" s="19" t="s">
        <v>36</v>
      </c>
      <c r="D22" s="18" t="s">
        <v>37</v>
      </c>
      <c r="E22" s="11">
        <v>2.000000</v>
      </c>
      <c r="F22" s="11"/>
      <c r="G22" s="13">
        <f ca="1">ROUND(SUM(INDIRECT(ADDRESS(ROW()+(-2), COLUMN()+(2), 1)),INDIRECT(ADDRESS(ROW()+(-8), COLUMN()+(2), 1)),INDIRECT(ADDRESS(ROW()+(-11), COLUMN()+(2), 1))), 2)</f>
        <v>26297.910000</v>
      </c>
      <c r="H22" s="13"/>
      <c r="I22" s="13">
        <f ca="1">ROUND(INDIRECT(ADDRESS(ROW()+(0), COLUMN()+(-4), 1))*INDIRECT(ADDRESS(ROW()+(0), COLUMN()+(-2), 1))/100, 2)</f>
        <v>525.960000</v>
      </c>
      <c r="J22" s="13"/>
    </row>
    <row r="23" spans="1:10" ht="13.50" thickBot="1" customHeight="1">
      <c r="A23" s="20" t="s">
        <v>38</v>
      </c>
      <c r="B23" s="20"/>
      <c r="C23" s="21"/>
      <c r="D23" s="22"/>
      <c r="E23" s="23" t="s">
        <v>39</v>
      </c>
      <c r="F23" s="23"/>
      <c r="G23" s="24"/>
      <c r="H23" s="24"/>
      <c r="I23" s="25">
        <f ca="1">ROUND(SUM(INDIRECT(ADDRESS(ROW()+(-1), COLUMN()+(0), 1)),INDIRECT(ADDRESS(ROW()+(-3), COLUMN()+(0), 1)),INDIRECT(ADDRESS(ROW()+(-9), COLUMN()+(0), 1)),INDIRECT(ADDRESS(ROW()+(-12), COLUMN()+(0), 1))), 2)</f>
        <v>26823.870000</v>
      </c>
      <c r="J23" s="25"/>
    </row>
    <row r="26" spans="1:10" ht="13.50" thickBot="1" customHeight="1">
      <c r="A26" s="26" t="s">
        <v>40</v>
      </c>
      <c r="B26" s="26"/>
      <c r="C26" s="26"/>
      <c r="D26" s="26"/>
      <c r="E26" s="26"/>
      <c r="F26" s="26" t="s">
        <v>41</v>
      </c>
      <c r="G26" s="26"/>
      <c r="H26" s="26" t="s">
        <v>42</v>
      </c>
      <c r="I26" s="26"/>
      <c r="J26" s="26" t="s">
        <v>43</v>
      </c>
    </row>
    <row r="27" spans="1:10" ht="13.50" thickBot="1" customHeight="1">
      <c r="A27" s="27" t="s">
        <v>44</v>
      </c>
      <c r="B27" s="27"/>
      <c r="C27" s="27"/>
      <c r="D27" s="27"/>
      <c r="E27" s="27"/>
      <c r="F27" s="28">
        <v>882014.000000</v>
      </c>
      <c r="G27" s="28"/>
      <c r="H27" s="28">
        <v>882015.000000</v>
      </c>
      <c r="I27" s="28"/>
      <c r="J27" s="28">
        <v>3.000000</v>
      </c>
    </row>
    <row r="28" spans="1:10" ht="34.50" thickBot="1" customHeight="1">
      <c r="A28" s="29" t="s">
        <v>45</v>
      </c>
      <c r="B28" s="29"/>
      <c r="C28" s="29"/>
      <c r="D28" s="29"/>
      <c r="E28" s="29"/>
      <c r="F28" s="30"/>
      <c r="G28" s="30"/>
      <c r="H28" s="30"/>
      <c r="I28" s="30"/>
      <c r="J28" s="30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H11"/>
    <mergeCell ref="I11:J11"/>
    <mergeCell ref="A12:B12"/>
    <mergeCell ref="D12:F12"/>
    <mergeCell ref="G12:H12"/>
    <mergeCell ref="I12:J12"/>
    <mergeCell ref="A13:B13"/>
    <mergeCell ref="E13:F13"/>
    <mergeCell ref="G13:H13"/>
    <mergeCell ref="I13:J13"/>
    <mergeCell ref="A14:B14"/>
    <mergeCell ref="E14:H14"/>
    <mergeCell ref="I14:J14"/>
    <mergeCell ref="A15:B15"/>
    <mergeCell ref="D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1:B21"/>
    <mergeCell ref="D21:F21"/>
    <mergeCell ref="G21:H21"/>
    <mergeCell ref="I21:J21"/>
    <mergeCell ref="A22:B22"/>
    <mergeCell ref="E22:F22"/>
    <mergeCell ref="G22:H22"/>
    <mergeCell ref="I22:J22"/>
    <mergeCell ref="A23:D23"/>
    <mergeCell ref="E23:H23"/>
    <mergeCell ref="I23:J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620079" right="0.472441" top="0.472441" bottom="0.472441" header="0.0" footer="0.0"/>
  <pageSetup paperSize="9" orientation="portrait"/>
  <rowBreaks count="0" manualBreakCount="0">
    </rowBreaks>
</worksheet>
</file>